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fs07\raportari reglementare\Situatii financiare\Situatii financiare_IFRS\IFRS 2020\03 March 2020\Finale site\"/>
    </mc:Choice>
  </mc:AlternateContent>
  <bookViews>
    <workbookView xWindow="0" yWindow="0" windowWidth="19200" windowHeight="10940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BS!$A$1:$E$47</definedName>
    <definedName name="_xlnm.Print_Area" localSheetId="1">PL!$A$1:$E$49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BS!$A$7:$A$48</definedName>
    <definedName name="Z_2626778F_194F_43F6_95B9_C325B8084EC2_.wvu.PrintArea" localSheetId="1" hidden="1">PL!$A$10:$D$47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PL!#REF!,PL!#REF!,PL!#REF!,PL!#REF!,PL!#REF!,PL!$34:$37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PL!#REF!,PL!#REF!,PL!#REF!,PL!#REF!,PL!#REF!,PL!$34:$35,PL!$37:$37</definedName>
    <definedName name="Z_AEA66535_85E4_4571_B7A5_046EB233E0C0_.wvu.PrintArea" localSheetId="0" hidden="1">BS!$A$7:$A$46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BS!$A$7:$A$48</definedName>
    <definedName name="Z_C589F06E_375B_4463_BE24_A1479ADA3ED2_.wvu.PrintArea" localSheetId="1" hidden="1">PL!$A$10:$D$47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PL!#REF!,PL!#REF!,PL!#REF!,PL!#REF!,PL!#REF!,PL!$34:$35,PL!$37:$37</definedName>
    <definedName name="Z_C8F7C6F4_F972_4AF5_A9D5_FE2F12AD97F4_.wvu.Cols" localSheetId="0" hidden="1">BS!#REF!</definedName>
    <definedName name="Z_C8F7C6F4_F972_4AF5_A9D5_FE2F12AD97F4_.wvu.PrintArea" localSheetId="0" hidden="1">BS!$A$7:$A$48</definedName>
    <definedName name="Z_C8F7C6F4_F972_4AF5_A9D5_FE2F12AD97F4_.wvu.PrintArea" localSheetId="1" hidden="1">PL!$A$10:$D$47</definedName>
    <definedName name="Z_C8F7C6F4_F972_4AF5_A9D5_FE2F12AD97F4_.wvu.Rows" localSheetId="1" hidden="1">PL!#REF!,PL!$34:$37</definedName>
    <definedName name="Z_EC74B38F_C2DA_47DC_A3F7_2FE5BD3DCF09_.wvu.PrintArea" localSheetId="0" hidden="1">BS!$A$7:$A$46</definedName>
    <definedName name="Z_F05ECE0C_F060_4E8A_8B30_F7AB271E9F1C_.wvu.Cols" localSheetId="0" hidden="1">BS!#REF!</definedName>
    <definedName name="Z_F05ECE0C_F060_4E8A_8B30_F7AB271E9F1C_.wvu.PrintArea" localSheetId="0" hidden="1">BS!$A$7:$A$48</definedName>
    <definedName name="Z_F05ECE0C_F060_4E8A_8B30_F7AB271E9F1C_.wvu.PrintArea" localSheetId="1" hidden="1">PL!$A$10:$D$47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PL!#REF!,PL!#REF!,PL!#REF!,PL!#REF!,PL!#REF!,PL!$34:$35,PL!$37:$37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44" i="1"/>
  <c r="E44" i="1"/>
  <c r="B16" i="2"/>
  <c r="D27" i="1"/>
  <c r="D36" i="1"/>
  <c r="B32" i="2"/>
  <c r="C16" i="2"/>
  <c r="C32" i="2"/>
  <c r="C27" i="1"/>
  <c r="B36" i="1"/>
  <c r="B44" i="1"/>
  <c r="E27" i="1"/>
  <c r="D44" i="1"/>
  <c r="D16" i="2"/>
  <c r="D32" i="2"/>
  <c r="C36" i="1"/>
  <c r="E36" i="1"/>
  <c r="E16" i="2"/>
  <c r="E32" i="2"/>
  <c r="C45" i="1" l="1"/>
  <c r="B45" i="1"/>
  <c r="E45" i="1"/>
  <c r="D45" i="1"/>
  <c r="E42" i="2" l="1"/>
  <c r="C42" i="2"/>
  <c r="B42" i="2"/>
  <c r="D25" i="2"/>
  <c r="B25" i="2"/>
  <c r="D42" i="2"/>
  <c r="E25" i="2"/>
  <c r="C25" i="2"/>
  <c r="C34" i="2" l="1"/>
  <c r="B34" i="2"/>
  <c r="D34" i="2"/>
  <c r="E34" i="2"/>
  <c r="E38" i="2" l="1"/>
  <c r="B38" i="2"/>
  <c r="D38" i="2"/>
  <c r="C38" i="2"/>
  <c r="C44" i="2" l="1"/>
  <c r="B44" i="2"/>
  <c r="D44" i="2"/>
  <c r="E44" i="2"/>
</calcChain>
</file>

<file path=xl/sharedStrings.xml><?xml version="1.0" encoding="utf-8"?>
<sst xmlns="http://schemas.openxmlformats.org/spreadsheetml/2006/main" count="74" uniqueCount="65">
  <si>
    <t>Grup</t>
  </si>
  <si>
    <t>Banca</t>
  </si>
  <si>
    <t>ACTIVE</t>
  </si>
  <si>
    <t xml:space="preserve">Disponibilitati </t>
  </si>
  <si>
    <t>Creante asupra Bancii Centrale</t>
  </si>
  <si>
    <t>Creante asupra institutiilor financiare</t>
  </si>
  <si>
    <t>Instrumente financiare derivate si alte intrumente detinute pentru tranzactionare</t>
  </si>
  <si>
    <t>Credite si avansuri acordate clientelei</t>
  </si>
  <si>
    <t>Creante din leasing financiar</t>
  </si>
  <si>
    <t>Active financiare la valoare justa prin contul de profit si pierdere</t>
  </si>
  <si>
    <t>Active financiare la valoare justa prin alte elemente ale rezultatului global</t>
  </si>
  <si>
    <t>Investitii in asociati si subsidiare</t>
  </si>
  <si>
    <t>Imobilizari corporale</t>
  </si>
  <si>
    <t>Investitii imobiliare</t>
  </si>
  <si>
    <t>Fondul comercial</t>
  </si>
  <si>
    <t>Imobilizari necorporale</t>
  </si>
  <si>
    <t>Impozitul curent activ</t>
  </si>
  <si>
    <t>Impozitul amanat activ</t>
  </si>
  <si>
    <t>Alte active</t>
  </si>
  <si>
    <t>Total active</t>
  </si>
  <si>
    <t>DATORII SI CAPITALURI PROPRII</t>
  </si>
  <si>
    <t>Depozite interbancare</t>
  </si>
  <si>
    <t>Depozitele clientelei</t>
  </si>
  <si>
    <t>Imprumuturi atrase</t>
  </si>
  <si>
    <t>Datoria cu impozitul curent</t>
  </si>
  <si>
    <t>Alte datorii</t>
  </si>
  <si>
    <t>Total datorii</t>
  </si>
  <si>
    <t>Capital social</t>
  </si>
  <si>
    <t>Alte rezerve</t>
  </si>
  <si>
    <t>Rezultat reportat si rezerve de natura instrumentelor de capital</t>
  </si>
  <si>
    <t>Interese fara drept de control</t>
  </si>
  <si>
    <t>Total capitaluri proprii</t>
  </si>
  <si>
    <t>Total datorii si capitaluri proprii</t>
  </si>
  <si>
    <t>Venituri din dobanzi si similare</t>
  </si>
  <si>
    <t>Cheltuieli cu dobanzile si similare</t>
  </si>
  <si>
    <t>Venituri nete din dobanzi</t>
  </si>
  <si>
    <t>Venituri din comisioane, net</t>
  </si>
  <si>
    <t>Castiguri din instrumente financiare derivate, alte instrumente financiare detinute pentru tranzactionare si diferente de curs</t>
  </si>
  <si>
    <t>Castiguri din instrumente financiare la valoare justa prin alte elemente ale rezultatului global</t>
  </si>
  <si>
    <t>Venituri operationale</t>
  </si>
  <si>
    <t>Cheltuieli cu personalul</t>
  </si>
  <si>
    <t>Amortizarea si deprecierea imobilizarilor corporale si necorporale</t>
  </si>
  <si>
    <t>Contributia la Fondul de Garantare a Depozitelor si la Fondul de Rezolutie</t>
  </si>
  <si>
    <t>Alte cheltuieli operationale</t>
  </si>
  <si>
    <t>Total cheltuieli operationale</t>
  </si>
  <si>
    <t>Profit operational, net</t>
  </si>
  <si>
    <t>Costul net al riscului</t>
  </si>
  <si>
    <t>Profit brut (inainte de impozitul pe profit)</t>
  </si>
  <si>
    <t>Cheltuiala cu impozitul pe profit curent</t>
  </si>
  <si>
    <t>Total impozit pe profit</t>
  </si>
  <si>
    <t>Profitul perioadei financiare</t>
  </si>
  <si>
    <t>Profit atribuibil actionarilor societatii mama</t>
  </si>
  <si>
    <t>Profit atribuibil intereselor fara drept de control</t>
  </si>
  <si>
    <t>BRD - Groupe Société Générale S.A.</t>
  </si>
  <si>
    <t>SITUATIA CONSOLIDATA SI INDIVIDUALA A POZITIEI FINANCIARE</t>
  </si>
  <si>
    <t>SITUATIA CONSOLIDATA SI INDIVIDUALA A A PROFITULUI SAU PIERDERII</t>
  </si>
  <si>
    <t>sume in mii RON</t>
  </si>
  <si>
    <t>31 decembrie
 2019</t>
  </si>
  <si>
    <t>31 martie
 2020</t>
  </si>
  <si>
    <t>Castiguri/(pierderi) din instrumente financiare la valoare justa prin contul de profit si pierdere</t>
  </si>
  <si>
    <t>(Pierderi) din asociati</t>
  </si>
  <si>
    <t>Alte venituri din activitati bancare</t>
  </si>
  <si>
    <t xml:space="preserve">(Cheltuiala)/ Venitul din impozitul pe profit amanat </t>
  </si>
  <si>
    <t>3 luni incheiate la 31 martie 2020</t>
  </si>
  <si>
    <t>3 luni incheiate la 31 martie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</si>
</sst>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4" fontId="2" fillId="0" borderId="0" xfId="1" applyFont="1" applyFill="1"/>
    <xf numFmtId="0" fontId="2" fillId="0" borderId="0" xfId="3" applyFont="1" applyFill="1"/>
    <xf numFmtId="0" fontId="2" fillId="0" borderId="0" xfId="2" applyFont="1"/>
    <xf numFmtId="0" fontId="2" fillId="0" borderId="0" xfId="2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0" fontId="5" fillId="0" borderId="0" xfId="3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2" applyFont="1" applyFill="1" applyAlignment="1">
      <alignment horizontal="left"/>
    </xf>
    <xf numFmtId="165" fontId="6" fillId="0" borderId="0" xfId="3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center"/>
    </xf>
    <xf numFmtId="165" fontId="6" fillId="2" borderId="0" xfId="3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2" applyFont="1" applyFill="1" applyAlignment="1">
      <alignment horizontal="left" wrapText="1"/>
    </xf>
    <xf numFmtId="165" fontId="6" fillId="2" borderId="0" xfId="3" applyNumberFormat="1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 wrapText="1"/>
    </xf>
    <xf numFmtId="0" fontId="3" fillId="0" borderId="0" xfId="3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6" fillId="0" borderId="0" xfId="3" applyFont="1" applyFill="1" applyAlignment="1">
      <alignment horizontal="left"/>
    </xf>
    <xf numFmtId="0" fontId="4" fillId="0" borderId="0" xfId="2" applyFont="1"/>
    <xf numFmtId="165" fontId="5" fillId="0" borderId="2" xfId="1" applyNumberFormat="1" applyFont="1" applyFill="1" applyBorder="1"/>
    <xf numFmtId="165" fontId="6" fillId="0" borderId="1" xfId="3" applyNumberFormat="1" applyFont="1" applyFill="1" applyBorder="1" applyAlignment="1">
      <alignment horizontal="left"/>
    </xf>
    <xf numFmtId="165" fontId="5" fillId="0" borderId="3" xfId="1" applyNumberFormat="1" applyFont="1" applyFill="1" applyBorder="1" applyAlignment="1">
      <alignment horizontal="center"/>
    </xf>
    <xf numFmtId="0" fontId="2" fillId="0" borderId="0" xfId="2" applyFont="1" applyBorder="1"/>
    <xf numFmtId="165" fontId="2" fillId="2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2" applyFont="1" applyAlignment="1">
      <alignment wrapText="1"/>
    </xf>
    <xf numFmtId="0" fontId="5" fillId="0" borderId="1" xfId="1" applyNumberFormat="1" applyFont="1" applyFill="1" applyBorder="1" applyAlignment="1">
      <alignment horizontal="center" wrapText="1"/>
    </xf>
    <xf numFmtId="0" fontId="6" fillId="0" borderId="0" xfId="3" applyFont="1" applyFill="1" applyAlignment="1">
      <alignment horizontal="center"/>
    </xf>
    <xf numFmtId="165" fontId="6" fillId="0" borderId="0" xfId="3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165" fontId="5" fillId="3" borderId="0" xfId="3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2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12" fillId="0" borderId="0" xfId="2" applyFont="1"/>
    <xf numFmtId="0" fontId="2" fillId="0" borderId="0" xfId="2" applyFont="1" applyAlignment="1">
      <alignment horizontal="left" vertical="top"/>
    </xf>
    <xf numFmtId="165" fontId="2" fillId="0" borderId="0" xfId="2" applyNumberFormat="1" applyFont="1" applyAlignment="1">
      <alignment horizontal="left" vertical="top"/>
    </xf>
    <xf numFmtId="0" fontId="3" fillId="0" borderId="0" xfId="2" applyFont="1" applyAlignment="1">
      <alignment horizontal="left" vertical="top"/>
    </xf>
    <xf numFmtId="165" fontId="2" fillId="0" borderId="0" xfId="2" applyNumberFormat="1" applyFont="1"/>
    <xf numFmtId="0" fontId="3" fillId="0" borderId="0" xfId="2" applyFont="1"/>
    <xf numFmtId="0" fontId="3" fillId="0" borderId="0" xfId="3" applyFont="1" applyAlignment="1">
      <alignment horizontal="center" vertical="center"/>
    </xf>
    <xf numFmtId="165" fontId="3" fillId="0" borderId="0" xfId="2" applyNumberFormat="1" applyFont="1"/>
    <xf numFmtId="0" fontId="13" fillId="0" borderId="0" xfId="2" applyFont="1"/>
    <xf numFmtId="0" fontId="2" fillId="2" borderId="0" xfId="2" applyFont="1" applyFill="1"/>
    <xf numFmtId="0" fontId="3" fillId="0" borderId="0" xfId="2" applyFont="1" applyFill="1"/>
    <xf numFmtId="0" fontId="14" fillId="0" borderId="0" xfId="2" applyFont="1"/>
    <xf numFmtId="0" fontId="9" fillId="0" borderId="0" xfId="0" applyFont="1" applyAlignment="1">
      <alignment horizontal="center"/>
    </xf>
    <xf numFmtId="0" fontId="4" fillId="0" borderId="0" xfId="2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4" fillId="0" borderId="0" xfId="2" applyFont="1" applyAlignment="1">
      <alignment horizontal="center"/>
    </xf>
    <xf numFmtId="165" fontId="4" fillId="3" borderId="0" xfId="2" applyNumberFormat="1" applyFont="1" applyFill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6">
    <cellStyle name="?_x001d_?'&amp;Oy—&amp;Hy_x000b__x0008_?_x0005_v_x0006__x000f__x0001__x0001_" xfId="2"/>
    <cellStyle name="?_x001d_?'&amp;Oy—&amp;Hy_x000b__x0008_?_x0005_v_x0006__x000f__x0001__x0001_ 2 2" xfId="3"/>
    <cellStyle name="?_x001d_?'&amp;Oy—&amp;Hy_x000b__x0008_?_x0005_v_x0006__x000f__x0001__x0001_ 3" xfId="4"/>
    <cellStyle name="Comma" xfId="1" builtinId="3"/>
    <cellStyle name="Comma 2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>
            <v>0</v>
          </cell>
          <cell r="N13">
            <v>0</v>
          </cell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B18" t="str">
            <v>Non current assets</v>
          </cell>
          <cell r="H18">
            <v>0</v>
          </cell>
          <cell r="I18">
            <v>0</v>
          </cell>
          <cell r="M18">
            <v>0</v>
          </cell>
          <cell r="N18">
            <v>0</v>
          </cell>
        </row>
        <row r="19">
          <cell r="A19" t="str">
            <v>A200</v>
          </cell>
          <cell r="B19" t="str">
            <v>Leasing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>
            <v>0</v>
          </cell>
          <cell r="I28">
            <v>0</v>
          </cell>
          <cell r="M28">
            <v>0</v>
          </cell>
          <cell r="N28">
            <v>0</v>
          </cell>
        </row>
        <row r="29">
          <cell r="H29">
            <v>0</v>
          </cell>
          <cell r="I29">
            <v>0</v>
          </cell>
          <cell r="M29">
            <v>0</v>
          </cell>
          <cell r="N29">
            <v>0</v>
          </cell>
        </row>
        <row r="30">
          <cell r="A30" t="str">
            <v>A300</v>
          </cell>
          <cell r="B30" t="str">
            <v>Construction in progress</v>
          </cell>
          <cell r="H30">
            <v>0</v>
          </cell>
          <cell r="I30">
            <v>0</v>
          </cell>
          <cell r="M30">
            <v>0</v>
          </cell>
          <cell r="N30">
            <v>0</v>
          </cell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>
            <v>0</v>
          </cell>
          <cell r="I34">
            <v>0</v>
          </cell>
          <cell r="M34">
            <v>0</v>
          </cell>
          <cell r="N34">
            <v>0</v>
          </cell>
        </row>
        <row r="35">
          <cell r="A35" t="str">
            <v>A400</v>
          </cell>
          <cell r="B35" t="str">
            <v>Fixed assets</v>
          </cell>
          <cell r="H35">
            <v>0</v>
          </cell>
          <cell r="I35">
            <v>0</v>
          </cell>
          <cell r="M35">
            <v>0</v>
          </cell>
          <cell r="N35">
            <v>0</v>
          </cell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>
            <v>0</v>
          </cell>
          <cell r="I39">
            <v>0</v>
          </cell>
          <cell r="M39">
            <v>0</v>
          </cell>
          <cell r="N39">
            <v>0</v>
          </cell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>
            <v>0</v>
          </cell>
          <cell r="I45">
            <v>0</v>
          </cell>
          <cell r="M45">
            <v>0</v>
          </cell>
          <cell r="N45">
            <v>0</v>
          </cell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>
            <v>0</v>
          </cell>
          <cell r="I47">
            <v>0</v>
          </cell>
          <cell r="M47">
            <v>0</v>
          </cell>
          <cell r="N47">
            <v>0</v>
          </cell>
        </row>
        <row r="48">
          <cell r="B48" t="str">
            <v>Equity &amp; Liabilities</v>
          </cell>
          <cell r="H48">
            <v>0</v>
          </cell>
          <cell r="I48">
            <v>0</v>
          </cell>
          <cell r="M48">
            <v>0</v>
          </cell>
          <cell r="N48">
            <v>0</v>
          </cell>
        </row>
        <row r="49">
          <cell r="A49" t="str">
            <v>P100</v>
          </cell>
          <cell r="B49" t="str">
            <v>Current liabilities</v>
          </cell>
          <cell r="H49">
            <v>0</v>
          </cell>
          <cell r="I49">
            <v>0</v>
          </cell>
          <cell r="M49">
            <v>0</v>
          </cell>
          <cell r="N49">
            <v>0</v>
          </cell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>
            <v>0</v>
          </cell>
          <cell r="N50">
            <v>0</v>
          </cell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>
            <v>0</v>
          </cell>
          <cell r="N52">
            <v>0</v>
          </cell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>
            <v>0</v>
          </cell>
          <cell r="N53">
            <v>0</v>
          </cell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>
            <v>0</v>
          </cell>
          <cell r="N62">
            <v>0</v>
          </cell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>
            <v>0</v>
          </cell>
          <cell r="N64">
            <v>0</v>
          </cell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>
            <v>0</v>
          </cell>
          <cell r="I66">
            <v>0</v>
          </cell>
          <cell r="M66">
            <v>0</v>
          </cell>
          <cell r="N66">
            <v>0</v>
          </cell>
        </row>
        <row r="67">
          <cell r="A67" t="str">
            <v>P200</v>
          </cell>
          <cell r="B67" t="str">
            <v>Medium &amp; Long term liabilities</v>
          </cell>
          <cell r="H67">
            <v>0</v>
          </cell>
          <cell r="I67">
            <v>0</v>
          </cell>
          <cell r="M67">
            <v>0</v>
          </cell>
          <cell r="N67">
            <v>0</v>
          </cell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>
            <v>0</v>
          </cell>
          <cell r="I74">
            <v>0</v>
          </cell>
          <cell r="M74">
            <v>0</v>
          </cell>
          <cell r="N74">
            <v>0</v>
          </cell>
        </row>
        <row r="75">
          <cell r="A75" t="str">
            <v>P300</v>
          </cell>
          <cell r="B75" t="str">
            <v>Equity</v>
          </cell>
          <cell r="H75">
            <v>0</v>
          </cell>
          <cell r="I75">
            <v>0</v>
          </cell>
          <cell r="M75">
            <v>0</v>
          </cell>
          <cell r="N75">
            <v>0</v>
          </cell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>
            <v>0</v>
          </cell>
          <cell r="N80">
            <v>0</v>
          </cell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>
            <v>0</v>
          </cell>
          <cell r="I82">
            <v>0</v>
          </cell>
          <cell r="M82">
            <v>0</v>
          </cell>
          <cell r="N82">
            <v>0</v>
          </cell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>
            <v>0</v>
          </cell>
          <cell r="N110">
            <v>0</v>
          </cell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>
            <v>0</v>
          </cell>
          <cell r="N111">
            <v>0</v>
          </cell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>
            <v>0</v>
          </cell>
          <cell r="I114">
            <v>0</v>
          </cell>
          <cell r="M114">
            <v>0</v>
          </cell>
          <cell r="N114">
            <v>0</v>
          </cell>
        </row>
        <row r="115">
          <cell r="B115" t="str">
            <v>Non current assets</v>
          </cell>
          <cell r="H115">
            <v>0</v>
          </cell>
          <cell r="I115">
            <v>0</v>
          </cell>
          <cell r="M115">
            <v>0</v>
          </cell>
          <cell r="N115">
            <v>0</v>
          </cell>
        </row>
        <row r="116">
          <cell r="A116" t="str">
            <v>A200</v>
          </cell>
          <cell r="B116" t="str">
            <v>Leasing</v>
          </cell>
          <cell r="H116">
            <v>0</v>
          </cell>
          <cell r="I116">
            <v>0</v>
          </cell>
          <cell r="M116">
            <v>0</v>
          </cell>
          <cell r="N116">
            <v>0</v>
          </cell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>
            <v>0</v>
          </cell>
          <cell r="I125">
            <v>0</v>
          </cell>
          <cell r="M125">
            <v>0</v>
          </cell>
          <cell r="N125">
            <v>0</v>
          </cell>
        </row>
        <row r="126">
          <cell r="H126">
            <v>0</v>
          </cell>
          <cell r="I126">
            <v>0</v>
          </cell>
          <cell r="M126">
            <v>0</v>
          </cell>
          <cell r="N126">
            <v>0</v>
          </cell>
        </row>
        <row r="127">
          <cell r="A127" t="str">
            <v>A300</v>
          </cell>
          <cell r="B127" t="str">
            <v>Construction in progress</v>
          </cell>
          <cell r="H127">
            <v>0</v>
          </cell>
          <cell r="I127">
            <v>0</v>
          </cell>
          <cell r="M127">
            <v>0</v>
          </cell>
          <cell r="N127">
            <v>0</v>
          </cell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>
            <v>0</v>
          </cell>
          <cell r="I131">
            <v>0</v>
          </cell>
          <cell r="M131">
            <v>0</v>
          </cell>
          <cell r="N131">
            <v>0</v>
          </cell>
        </row>
        <row r="132">
          <cell r="A132" t="str">
            <v>A400</v>
          </cell>
          <cell r="B132" t="str">
            <v>Fixed assets</v>
          </cell>
          <cell r="H132">
            <v>0</v>
          </cell>
          <cell r="I132">
            <v>0</v>
          </cell>
          <cell r="M132">
            <v>0</v>
          </cell>
          <cell r="N132">
            <v>0</v>
          </cell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>
            <v>0</v>
          </cell>
          <cell r="I136">
            <v>0</v>
          </cell>
          <cell r="M136">
            <v>0</v>
          </cell>
          <cell r="N136">
            <v>0</v>
          </cell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>
            <v>0</v>
          </cell>
          <cell r="I140">
            <v>0</v>
          </cell>
          <cell r="M140">
            <v>0</v>
          </cell>
          <cell r="N140">
            <v>0</v>
          </cell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>
            <v>0</v>
          </cell>
          <cell r="I142">
            <v>0</v>
          </cell>
          <cell r="M142">
            <v>0</v>
          </cell>
          <cell r="N142">
            <v>0</v>
          </cell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>
            <v>0</v>
          </cell>
          <cell r="I144">
            <v>0</v>
          </cell>
          <cell r="M144">
            <v>0</v>
          </cell>
          <cell r="N144">
            <v>0</v>
          </cell>
        </row>
        <row r="145">
          <cell r="B145" t="str">
            <v>Equity &amp; Liabilities</v>
          </cell>
          <cell r="H145">
            <v>0</v>
          </cell>
          <cell r="I145">
            <v>0</v>
          </cell>
          <cell r="M145">
            <v>0</v>
          </cell>
          <cell r="N145">
            <v>0</v>
          </cell>
        </row>
        <row r="146">
          <cell r="A146" t="str">
            <v>P100</v>
          </cell>
          <cell r="B146" t="str">
            <v>Current liabilities</v>
          </cell>
          <cell r="H146">
            <v>0</v>
          </cell>
          <cell r="I146">
            <v>0</v>
          </cell>
          <cell r="M146">
            <v>0</v>
          </cell>
          <cell r="N146">
            <v>0</v>
          </cell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>
            <v>0</v>
          </cell>
          <cell r="N147">
            <v>0</v>
          </cell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>
            <v>0</v>
          </cell>
          <cell r="N148">
            <v>0</v>
          </cell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>
            <v>0</v>
          </cell>
          <cell r="N149">
            <v>0</v>
          </cell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>
            <v>0</v>
          </cell>
          <cell r="N150">
            <v>0</v>
          </cell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>
            <v>0</v>
          </cell>
          <cell r="N159">
            <v>0</v>
          </cell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>
            <v>0</v>
          </cell>
          <cell r="N161">
            <v>0</v>
          </cell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>
            <v>0</v>
          </cell>
          <cell r="I163">
            <v>0</v>
          </cell>
          <cell r="M163">
            <v>0</v>
          </cell>
          <cell r="N163">
            <v>0</v>
          </cell>
        </row>
        <row r="164">
          <cell r="A164" t="str">
            <v>P200</v>
          </cell>
          <cell r="B164" t="str">
            <v>Medium &amp; Long term liabilities</v>
          </cell>
          <cell r="H164">
            <v>0</v>
          </cell>
          <cell r="I164">
            <v>0</v>
          </cell>
          <cell r="M164">
            <v>0</v>
          </cell>
          <cell r="N164">
            <v>0</v>
          </cell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>
            <v>0</v>
          </cell>
          <cell r="I171">
            <v>0</v>
          </cell>
          <cell r="M171">
            <v>0</v>
          </cell>
          <cell r="N171">
            <v>0</v>
          </cell>
        </row>
        <row r="172">
          <cell r="A172" t="str">
            <v>P300</v>
          </cell>
          <cell r="B172" t="str">
            <v>Equity</v>
          </cell>
          <cell r="H172">
            <v>0</v>
          </cell>
          <cell r="I172">
            <v>0</v>
          </cell>
          <cell r="M172">
            <v>0</v>
          </cell>
          <cell r="N172">
            <v>0</v>
          </cell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>
            <v>0</v>
          </cell>
          <cell r="I179">
            <v>0</v>
          </cell>
          <cell r="M179">
            <v>0</v>
          </cell>
          <cell r="N179">
            <v>0</v>
          </cell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L1801"/>
          <cell r="M1801"/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L1802"/>
          <cell r="M1802"/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/>
          <cell r="M1811"/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L1812"/>
          <cell r="M1812"/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L1854"/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G1931"/>
          <cell r="H1931"/>
          <cell r="I1931"/>
          <cell r="J1931"/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G1932"/>
          <cell r="H1932"/>
          <cell r="I1932"/>
          <cell r="J1932"/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G1933"/>
          <cell r="H1933"/>
          <cell r="I1933"/>
          <cell r="J1933"/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G1934"/>
          <cell r="H1934"/>
          <cell r="I1934"/>
          <cell r="J1934"/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G1935"/>
          <cell r="H1935"/>
          <cell r="I1935"/>
          <cell r="J1935"/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G1936"/>
          <cell r="H1936"/>
          <cell r="I1936"/>
          <cell r="J1936"/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G1937"/>
          <cell r="H1937"/>
          <cell r="I1937"/>
          <cell r="J1937"/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G1938"/>
          <cell r="H1938"/>
          <cell r="I1938"/>
          <cell r="J1938"/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G1939"/>
          <cell r="H1939"/>
          <cell r="I1939"/>
          <cell r="J1939"/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G1940"/>
          <cell r="H1940"/>
          <cell r="I1940"/>
          <cell r="J1940"/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G1941"/>
          <cell r="H1941"/>
          <cell r="I1941"/>
          <cell r="J1941"/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G1942"/>
          <cell r="H1942"/>
          <cell r="I1942"/>
          <cell r="J1942"/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</sheetNames>
    <sheetDataSet>
      <sheetData sheetId="0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4.4999999999999998E-2</v>
          </cell>
          <cell r="C5">
            <v>5.4644465446472168E-2</v>
          </cell>
          <cell r="D5">
            <v>5.179131031036377E-2</v>
          </cell>
          <cell r="E5">
            <v>4.0959843397140497E-2</v>
          </cell>
          <cell r="F5">
            <v>5.6402206420898438E-2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 t="str">
            <v>-</v>
          </cell>
          <cell r="F6">
            <v>4.1543483734130859E-2</v>
          </cell>
          <cell r="G6" t="str">
            <v>-</v>
          </cell>
          <cell r="H6" t="str">
            <v>-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0.08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0.93443694919934872</v>
          </cell>
          <cell r="U7">
            <v>1.0715601433778201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15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1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0.93443694919934872</v>
          </cell>
          <cell r="Q22">
            <v>1.0715601433778201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tabSelected="1" view="pageBreakPreview" topLeftCell="A22" zoomScale="85" zoomScaleNormal="85" zoomScaleSheetLayoutView="85" workbookViewId="0">
      <selection activeCell="C30" sqref="C30"/>
    </sheetView>
  </sheetViews>
  <sheetFormatPr defaultColWidth="7.81640625" defaultRowHeight="13" x14ac:dyDescent="0.3"/>
  <cols>
    <col min="1" max="1" width="59.26953125" style="6" customWidth="1"/>
    <col min="2" max="2" width="14.26953125" style="3" customWidth="1"/>
    <col min="3" max="5" width="16.26953125" style="3" bestFit="1" customWidth="1"/>
    <col min="6" max="6" width="7.81640625" style="6"/>
    <col min="7" max="10" width="10.81640625" style="6" bestFit="1" customWidth="1"/>
    <col min="11" max="16384" width="7.81640625" style="6"/>
  </cols>
  <sheetData>
    <row r="1" spans="1:15" ht="17.5" x14ac:dyDescent="0.3">
      <c r="A1" s="54" t="s">
        <v>53</v>
      </c>
    </row>
    <row r="2" spans="1:15" s="1" customFormat="1" x14ac:dyDescent="0.3">
      <c r="B2" s="3"/>
      <c r="C2" s="3"/>
      <c r="D2" s="3"/>
      <c r="E2" s="3"/>
    </row>
    <row r="4" spans="1:15" ht="15" customHeight="1" x14ac:dyDescent="0.3">
      <c r="A4" s="68" t="s">
        <v>54</v>
      </c>
      <c r="B4" s="68"/>
      <c r="C4" s="68"/>
      <c r="D4" s="68"/>
      <c r="E4" s="68"/>
    </row>
    <row r="6" spans="1:15" x14ac:dyDescent="0.3">
      <c r="A6" s="56" t="s">
        <v>56</v>
      </c>
    </row>
    <row r="7" spans="1:15" x14ac:dyDescent="0.3">
      <c r="B7" s="69" t="s">
        <v>0</v>
      </c>
      <c r="C7" s="69"/>
      <c r="D7" s="70" t="s">
        <v>1</v>
      </c>
      <c r="E7" s="70"/>
    </row>
    <row r="8" spans="1:15" s="7" customFormat="1" ht="26" x14ac:dyDescent="0.35">
      <c r="B8" s="8" t="s">
        <v>58</v>
      </c>
      <c r="C8" s="8" t="s">
        <v>57</v>
      </c>
      <c r="D8" s="8" t="s">
        <v>58</v>
      </c>
      <c r="E8" s="8" t="s">
        <v>57</v>
      </c>
    </row>
    <row r="9" spans="1:15" s="9" customFormat="1" ht="27.75" customHeight="1" x14ac:dyDescent="0.3">
      <c r="B9" s="10"/>
      <c r="C9" s="10"/>
      <c r="D9" s="10"/>
      <c r="E9" s="10"/>
      <c r="G9" s="61"/>
      <c r="L9" s="62"/>
    </row>
    <row r="10" spans="1:15" ht="14.25" customHeight="1" x14ac:dyDescent="0.3">
      <c r="A10" s="11" t="s">
        <v>2</v>
      </c>
      <c r="B10" s="12"/>
      <c r="C10" s="13"/>
      <c r="D10" s="13"/>
      <c r="E10" s="13"/>
      <c r="F10" s="57"/>
      <c r="G10" s="57"/>
      <c r="H10" s="57"/>
    </row>
    <row r="11" spans="1:15" ht="14.25" customHeight="1" x14ac:dyDescent="0.3">
      <c r="A11" s="14" t="s">
        <v>3</v>
      </c>
      <c r="B11" s="15">
        <v>3136281</v>
      </c>
      <c r="C11" s="13">
        <v>2077373</v>
      </c>
      <c r="D11" s="13">
        <v>3136277</v>
      </c>
      <c r="E11" s="13">
        <v>2077340</v>
      </c>
      <c r="F11" s="57"/>
      <c r="G11" s="15"/>
      <c r="H11" s="13"/>
      <c r="I11" s="13"/>
      <c r="J11" s="13"/>
      <c r="K11" s="58"/>
      <c r="L11" s="63"/>
      <c r="M11" s="63"/>
      <c r="N11" s="63"/>
      <c r="O11" s="63"/>
    </row>
    <row r="12" spans="1:15" ht="14.25" customHeight="1" x14ac:dyDescent="0.3">
      <c r="A12" s="14" t="s">
        <v>4</v>
      </c>
      <c r="B12" s="15">
        <v>3058053</v>
      </c>
      <c r="C12" s="13">
        <v>4765273</v>
      </c>
      <c r="D12" s="13">
        <v>3058053</v>
      </c>
      <c r="E12" s="13">
        <v>4765273</v>
      </c>
      <c r="F12" s="57"/>
      <c r="G12" s="15"/>
      <c r="H12" s="13"/>
      <c r="I12" s="13"/>
      <c r="J12" s="13"/>
      <c r="K12" s="58"/>
      <c r="L12" s="63"/>
      <c r="M12" s="63"/>
      <c r="N12" s="63"/>
      <c r="O12" s="63"/>
    </row>
    <row r="13" spans="1:15" x14ac:dyDescent="0.3">
      <c r="A13" s="14" t="s">
        <v>5</v>
      </c>
      <c r="B13" s="17">
        <v>3186570</v>
      </c>
      <c r="C13" s="18">
        <v>3409594</v>
      </c>
      <c r="D13" s="18">
        <v>3168589</v>
      </c>
      <c r="E13" s="18">
        <v>3391780</v>
      </c>
      <c r="F13" s="57"/>
      <c r="G13" s="17"/>
      <c r="H13" s="18"/>
      <c r="I13" s="18"/>
      <c r="J13" s="18"/>
      <c r="K13" s="58"/>
      <c r="L13" s="63"/>
      <c r="M13" s="63"/>
      <c r="N13" s="63"/>
      <c r="O13" s="63"/>
    </row>
    <row r="14" spans="1:15" s="1" customFormat="1" x14ac:dyDescent="0.3">
      <c r="A14" s="19" t="s">
        <v>6</v>
      </c>
      <c r="B14" s="20">
        <v>2923039</v>
      </c>
      <c r="C14" s="21">
        <v>1244032</v>
      </c>
      <c r="D14" s="21">
        <v>2923052</v>
      </c>
      <c r="E14" s="21">
        <v>1244069</v>
      </c>
      <c r="F14" s="57"/>
      <c r="G14" s="20"/>
      <c r="H14" s="21"/>
      <c r="I14" s="21"/>
      <c r="J14" s="21"/>
      <c r="K14" s="58"/>
      <c r="L14" s="63"/>
      <c r="M14" s="63"/>
      <c r="N14" s="63"/>
      <c r="O14" s="63"/>
    </row>
    <row r="15" spans="1:15" ht="14.25" customHeight="1" x14ac:dyDescent="0.3">
      <c r="A15" s="14" t="s">
        <v>7</v>
      </c>
      <c r="B15" s="23">
        <v>30291644</v>
      </c>
      <c r="C15" s="24">
        <v>30292869</v>
      </c>
      <c r="D15" s="24">
        <v>29492236</v>
      </c>
      <c r="E15" s="24">
        <v>29466780</v>
      </c>
      <c r="F15" s="59"/>
      <c r="G15" s="23"/>
      <c r="H15" s="24"/>
      <c r="I15" s="24"/>
      <c r="J15" s="24"/>
      <c r="K15" s="58"/>
      <c r="L15" s="63"/>
      <c r="M15" s="63"/>
      <c r="N15" s="63"/>
      <c r="O15" s="63"/>
    </row>
    <row r="16" spans="1:15" ht="14.25" customHeight="1" x14ac:dyDescent="0.3">
      <c r="A16" s="14" t="s">
        <v>8</v>
      </c>
      <c r="B16" s="23">
        <v>1013299</v>
      </c>
      <c r="C16" s="24">
        <v>992665</v>
      </c>
      <c r="D16" s="24">
        <v>0</v>
      </c>
      <c r="E16" s="24">
        <v>0</v>
      </c>
      <c r="F16" s="57"/>
      <c r="G16" s="23"/>
      <c r="H16" s="24"/>
      <c r="I16" s="24"/>
      <c r="J16" s="24"/>
      <c r="K16" s="58"/>
      <c r="L16" s="63"/>
      <c r="M16" s="63"/>
      <c r="N16" s="63"/>
      <c r="O16" s="63"/>
    </row>
    <row r="17" spans="1:15" s="26" customFormat="1" x14ac:dyDescent="0.3">
      <c r="A17" s="25" t="s">
        <v>9</v>
      </c>
      <c r="B17" s="15">
        <v>99544</v>
      </c>
      <c r="C17" s="24">
        <v>108054</v>
      </c>
      <c r="D17" s="13">
        <v>77195</v>
      </c>
      <c r="E17" s="13">
        <v>87375</v>
      </c>
      <c r="F17" s="59"/>
      <c r="G17" s="15"/>
      <c r="H17" s="24"/>
      <c r="I17" s="13"/>
      <c r="J17" s="13"/>
      <c r="K17" s="58"/>
      <c r="L17" s="63"/>
      <c r="M17" s="63"/>
      <c r="N17" s="63"/>
      <c r="O17" s="63"/>
    </row>
    <row r="18" spans="1:15" s="5" customFormat="1" x14ac:dyDescent="0.3">
      <c r="A18" s="25" t="s">
        <v>10</v>
      </c>
      <c r="B18" s="15">
        <v>13271393</v>
      </c>
      <c r="C18" s="24">
        <v>12958113</v>
      </c>
      <c r="D18" s="13">
        <v>13271393</v>
      </c>
      <c r="E18" s="13">
        <v>12958113</v>
      </c>
      <c r="F18" s="57"/>
      <c r="G18" s="15"/>
      <c r="H18" s="24"/>
      <c r="I18" s="13"/>
      <c r="J18" s="13"/>
      <c r="K18" s="58"/>
      <c r="L18" s="63"/>
      <c r="M18" s="63"/>
      <c r="N18" s="63"/>
      <c r="O18" s="63"/>
    </row>
    <row r="19" spans="1:15" ht="14.25" customHeight="1" x14ac:dyDescent="0.3">
      <c r="A19" s="14" t="s">
        <v>11</v>
      </c>
      <c r="B19" s="15">
        <v>83828</v>
      </c>
      <c r="C19" s="24">
        <v>85574</v>
      </c>
      <c r="D19" s="13">
        <v>133982</v>
      </c>
      <c r="E19" s="13">
        <v>133982</v>
      </c>
      <c r="F19" s="57"/>
      <c r="G19" s="15"/>
      <c r="H19" s="24"/>
      <c r="I19" s="13"/>
      <c r="J19" s="3"/>
      <c r="K19" s="58"/>
      <c r="L19" s="63"/>
      <c r="M19" s="63"/>
      <c r="N19" s="63"/>
      <c r="O19" s="63"/>
    </row>
    <row r="20" spans="1:15" ht="14.25" customHeight="1" x14ac:dyDescent="0.3">
      <c r="A20" s="14" t="s">
        <v>12</v>
      </c>
      <c r="B20" s="15">
        <v>1156063</v>
      </c>
      <c r="C20" s="24">
        <v>1193499</v>
      </c>
      <c r="D20" s="13">
        <v>1139058</v>
      </c>
      <c r="E20" s="13">
        <v>1175272</v>
      </c>
      <c r="F20" s="57"/>
      <c r="G20" s="15"/>
      <c r="H20" s="24"/>
      <c r="I20" s="13"/>
      <c r="J20" s="13"/>
      <c r="K20" s="58"/>
      <c r="L20" s="63"/>
      <c r="M20" s="63"/>
      <c r="N20" s="63"/>
      <c r="O20" s="63"/>
    </row>
    <row r="21" spans="1:15" ht="14.25" customHeight="1" x14ac:dyDescent="0.3">
      <c r="A21" s="14" t="s">
        <v>13</v>
      </c>
      <c r="B21" s="15">
        <v>17658</v>
      </c>
      <c r="C21" s="24">
        <v>17818</v>
      </c>
      <c r="D21" s="13">
        <v>17658</v>
      </c>
      <c r="E21" s="13">
        <v>17818</v>
      </c>
      <c r="F21" s="57"/>
      <c r="G21" s="15"/>
      <c r="H21" s="24"/>
      <c r="I21" s="13"/>
      <c r="J21" s="13"/>
      <c r="K21" s="58"/>
      <c r="L21" s="63"/>
      <c r="M21" s="63"/>
      <c r="N21" s="63"/>
      <c r="O21" s="63"/>
    </row>
    <row r="22" spans="1:15" ht="14.25" customHeight="1" x14ac:dyDescent="0.3">
      <c r="A22" s="14" t="s">
        <v>14</v>
      </c>
      <c r="B22" s="15">
        <v>50130</v>
      </c>
      <c r="C22" s="24">
        <v>50130</v>
      </c>
      <c r="D22" s="13">
        <v>50130</v>
      </c>
      <c r="E22" s="13">
        <v>50130</v>
      </c>
      <c r="F22" s="57"/>
      <c r="G22" s="15"/>
      <c r="H22" s="24"/>
      <c r="I22" s="13"/>
      <c r="J22" s="13"/>
      <c r="K22" s="58"/>
      <c r="L22" s="63"/>
      <c r="M22" s="63"/>
      <c r="N22" s="63"/>
      <c r="O22" s="63"/>
    </row>
    <row r="23" spans="1:15" ht="14.25" customHeight="1" x14ac:dyDescent="0.3">
      <c r="A23" s="14" t="s">
        <v>15</v>
      </c>
      <c r="B23" s="15">
        <v>201959</v>
      </c>
      <c r="C23" s="24">
        <v>185289</v>
      </c>
      <c r="D23" s="13">
        <v>198409</v>
      </c>
      <c r="E23" s="13">
        <v>181424</v>
      </c>
      <c r="F23" s="57"/>
      <c r="G23" s="15"/>
      <c r="H23" s="24"/>
      <c r="I23" s="13"/>
      <c r="J23" s="13"/>
      <c r="K23" s="58"/>
      <c r="L23" s="63"/>
      <c r="M23" s="63"/>
      <c r="N23" s="63"/>
      <c r="O23" s="63"/>
    </row>
    <row r="24" spans="1:15" ht="14.25" customHeight="1" x14ac:dyDescent="0.3">
      <c r="A24" s="14" t="s">
        <v>16</v>
      </c>
      <c r="B24" s="15">
        <v>0</v>
      </c>
      <c r="C24" s="24">
        <v>136</v>
      </c>
      <c r="D24" s="13">
        <v>0</v>
      </c>
      <c r="E24" s="13">
        <v>0</v>
      </c>
      <c r="F24" s="57"/>
      <c r="G24" s="15"/>
      <c r="H24" s="24"/>
      <c r="I24" s="13"/>
      <c r="J24" s="13"/>
      <c r="K24" s="58"/>
      <c r="L24" s="63"/>
      <c r="M24" s="63"/>
      <c r="N24" s="63"/>
      <c r="O24" s="63"/>
    </row>
    <row r="25" spans="1:15" ht="14.25" customHeight="1" x14ac:dyDescent="0.3">
      <c r="A25" s="14" t="s">
        <v>17</v>
      </c>
      <c r="B25" s="15">
        <v>143821</v>
      </c>
      <c r="C25" s="24">
        <v>88955</v>
      </c>
      <c r="D25" s="13">
        <v>137665</v>
      </c>
      <c r="E25" s="13">
        <v>83113</v>
      </c>
      <c r="F25" s="57"/>
      <c r="G25" s="15"/>
      <c r="H25" s="24"/>
      <c r="I25" s="13"/>
      <c r="J25" s="13"/>
      <c r="K25" s="58"/>
      <c r="L25" s="63"/>
      <c r="M25" s="63"/>
      <c r="N25" s="63"/>
      <c r="O25" s="63"/>
    </row>
    <row r="26" spans="1:15" ht="14.25" customHeight="1" x14ac:dyDescent="0.3">
      <c r="A26" s="14" t="s">
        <v>18</v>
      </c>
      <c r="B26" s="23">
        <v>302101</v>
      </c>
      <c r="C26" s="24">
        <v>301130</v>
      </c>
      <c r="D26" s="21">
        <v>216827</v>
      </c>
      <c r="E26" s="24">
        <v>220770</v>
      </c>
      <c r="F26" s="57"/>
      <c r="G26" s="23"/>
      <c r="H26" s="24"/>
      <c r="I26" s="21"/>
      <c r="J26" s="24"/>
      <c r="K26" s="58"/>
      <c r="L26" s="63"/>
      <c r="M26" s="63"/>
      <c r="N26" s="63"/>
      <c r="O26" s="63"/>
    </row>
    <row r="27" spans="1:15" ht="14.25" customHeight="1" thickBot="1" x14ac:dyDescent="0.35">
      <c r="A27" s="11" t="s">
        <v>19</v>
      </c>
      <c r="B27" s="31">
        <f>ROUND(SUM(B11:B14,B15:B26),0)</f>
        <v>58935383</v>
      </c>
      <c r="C27" s="31">
        <f t="shared" ref="C27:E27" si="0">ROUND(SUM(C11:C14,C15:C26),0)</f>
        <v>57770504</v>
      </c>
      <c r="D27" s="31">
        <f t="shared" si="0"/>
        <v>57020524</v>
      </c>
      <c r="E27" s="31">
        <f t="shared" si="0"/>
        <v>55853239</v>
      </c>
      <c r="F27" s="57"/>
      <c r="G27" s="23"/>
      <c r="H27" s="24"/>
      <c r="I27" s="21"/>
      <c r="J27" s="24"/>
      <c r="K27" s="58"/>
      <c r="L27" s="63"/>
      <c r="M27" s="63"/>
      <c r="N27" s="63"/>
      <c r="O27" s="63"/>
    </row>
    <row r="28" spans="1:15" ht="14.25" customHeight="1" thickTop="1" x14ac:dyDescent="0.3">
      <c r="A28" s="11"/>
      <c r="B28" s="29"/>
      <c r="C28" s="13"/>
      <c r="D28" s="13"/>
      <c r="E28" s="13"/>
      <c r="F28" s="57"/>
      <c r="G28" s="57"/>
      <c r="H28" s="58"/>
      <c r="I28" s="58"/>
      <c r="J28" s="58"/>
      <c r="K28" s="58"/>
      <c r="L28" s="63"/>
      <c r="M28" s="63"/>
      <c r="N28" s="63"/>
      <c r="O28" s="63"/>
    </row>
    <row r="29" spans="1:15" ht="14.25" customHeight="1" x14ac:dyDescent="0.3">
      <c r="A29" s="11" t="s">
        <v>20</v>
      </c>
      <c r="B29" s="13"/>
      <c r="C29" s="13"/>
      <c r="D29" s="13"/>
      <c r="E29" s="13"/>
      <c r="F29" s="57"/>
      <c r="G29" s="57"/>
      <c r="H29" s="58"/>
      <c r="I29" s="58"/>
      <c r="J29" s="58"/>
      <c r="K29" s="58"/>
      <c r="L29" s="63"/>
      <c r="M29" s="63"/>
      <c r="N29" s="63"/>
      <c r="O29" s="63"/>
    </row>
    <row r="30" spans="1:15" ht="18" customHeight="1" x14ac:dyDescent="0.3">
      <c r="A30" s="14" t="s">
        <v>21</v>
      </c>
      <c r="B30" s="15">
        <v>505538</v>
      </c>
      <c r="C30" s="13">
        <v>421112</v>
      </c>
      <c r="D30" s="13">
        <v>505538</v>
      </c>
      <c r="E30" s="13">
        <v>421112</v>
      </c>
      <c r="F30" s="57"/>
      <c r="G30" s="23"/>
      <c r="H30" s="24"/>
      <c r="I30" s="21"/>
      <c r="J30" s="24"/>
      <c r="K30" s="58"/>
      <c r="L30" s="63"/>
      <c r="M30" s="63"/>
      <c r="N30" s="63"/>
      <c r="O30" s="63"/>
    </row>
    <row r="31" spans="1:15" ht="14.25" customHeight="1" x14ac:dyDescent="0.3">
      <c r="A31" s="14" t="s">
        <v>22</v>
      </c>
      <c r="B31" s="15">
        <v>46932552</v>
      </c>
      <c r="C31" s="13">
        <v>45898751</v>
      </c>
      <c r="D31" s="13">
        <v>47068927</v>
      </c>
      <c r="E31" s="13">
        <v>46039649</v>
      </c>
      <c r="F31" s="57"/>
      <c r="G31" s="23"/>
      <c r="H31" s="24"/>
      <c r="I31" s="21"/>
      <c r="J31" s="24"/>
      <c r="K31" s="58"/>
      <c r="L31" s="63"/>
      <c r="M31" s="63"/>
      <c r="N31" s="63"/>
      <c r="O31" s="63"/>
    </row>
    <row r="32" spans="1:15" ht="14.25" customHeight="1" x14ac:dyDescent="0.3">
      <c r="A32" s="14" t="s">
        <v>23</v>
      </c>
      <c r="B32" s="15">
        <v>1684186</v>
      </c>
      <c r="C32" s="13">
        <v>1696495</v>
      </c>
      <c r="D32" s="13">
        <v>9196</v>
      </c>
      <c r="E32" s="13">
        <v>10367</v>
      </c>
      <c r="F32" s="57"/>
      <c r="G32" s="23"/>
      <c r="H32" s="24"/>
      <c r="I32" s="21"/>
      <c r="J32" s="24"/>
      <c r="K32" s="58"/>
      <c r="L32" s="63"/>
      <c r="M32" s="63"/>
      <c r="N32" s="63"/>
      <c r="O32" s="63"/>
    </row>
    <row r="33" spans="1:15" x14ac:dyDescent="0.3">
      <c r="A33" s="19" t="s">
        <v>6</v>
      </c>
      <c r="B33" s="15">
        <v>349671</v>
      </c>
      <c r="C33" s="13">
        <v>209530</v>
      </c>
      <c r="D33" s="13">
        <v>349671</v>
      </c>
      <c r="E33" s="13">
        <v>209530</v>
      </c>
      <c r="F33" s="59"/>
      <c r="G33" s="23"/>
      <c r="H33" s="24"/>
      <c r="I33" s="21"/>
      <c r="J33" s="24"/>
      <c r="K33" s="58"/>
      <c r="L33" s="63"/>
      <c r="M33" s="63"/>
      <c r="N33" s="63"/>
      <c r="O33" s="63"/>
    </row>
    <row r="34" spans="1:15" ht="14.25" customHeight="1" x14ac:dyDescent="0.3">
      <c r="A34" s="14" t="s">
        <v>24</v>
      </c>
      <c r="B34" s="15">
        <v>36967</v>
      </c>
      <c r="C34" s="13">
        <v>15117</v>
      </c>
      <c r="D34" s="13">
        <v>35065</v>
      </c>
      <c r="E34" s="13">
        <v>11438</v>
      </c>
      <c r="F34" s="57"/>
      <c r="G34" s="23"/>
      <c r="H34" s="24"/>
      <c r="I34" s="21"/>
      <c r="J34" s="24"/>
      <c r="K34" s="58"/>
      <c r="L34" s="63"/>
      <c r="M34" s="63"/>
      <c r="N34" s="63"/>
      <c r="O34" s="63"/>
    </row>
    <row r="35" spans="1:15" ht="14.25" customHeight="1" x14ac:dyDescent="0.3">
      <c r="A35" s="14" t="s">
        <v>25</v>
      </c>
      <c r="B35" s="15">
        <v>1314230</v>
      </c>
      <c r="C35" s="13">
        <v>1345581</v>
      </c>
      <c r="D35" s="13">
        <v>1235992</v>
      </c>
      <c r="E35" s="13">
        <v>1265855</v>
      </c>
      <c r="F35" s="59"/>
      <c r="G35" s="23"/>
      <c r="H35" s="24"/>
      <c r="I35" s="21"/>
      <c r="J35" s="24"/>
      <c r="K35" s="58"/>
      <c r="L35" s="63"/>
      <c r="M35" s="63"/>
      <c r="N35" s="63"/>
      <c r="O35" s="63"/>
    </row>
    <row r="36" spans="1:15" ht="14.25" customHeight="1" thickBot="1" x14ac:dyDescent="0.35">
      <c r="A36" s="11" t="s">
        <v>26</v>
      </c>
      <c r="B36" s="31">
        <f>SUM(B30:B35)</f>
        <v>50823144</v>
      </c>
      <c r="C36" s="31">
        <f t="shared" ref="C36:E36" si="1">SUM(C30:C35)</f>
        <v>49586586</v>
      </c>
      <c r="D36" s="31">
        <f t="shared" si="1"/>
        <v>49204389</v>
      </c>
      <c r="E36" s="31">
        <f t="shared" si="1"/>
        <v>47957951</v>
      </c>
      <c r="F36" s="57"/>
      <c r="G36" s="23"/>
      <c r="H36" s="24"/>
      <c r="I36" s="21"/>
      <c r="J36" s="24"/>
      <c r="K36" s="58"/>
      <c r="L36" s="63"/>
      <c r="M36" s="63"/>
      <c r="N36" s="63"/>
      <c r="O36" s="63"/>
    </row>
    <row r="37" spans="1:15" ht="14.25" customHeight="1" thickTop="1" x14ac:dyDescent="0.3">
      <c r="B37" s="13"/>
      <c r="C37" s="13"/>
      <c r="D37" s="13"/>
      <c r="E37" s="13"/>
      <c r="F37" s="57"/>
      <c r="G37" s="57"/>
      <c r="H37" s="58"/>
      <c r="I37" s="58"/>
      <c r="J37" s="58"/>
      <c r="K37" s="58"/>
      <c r="L37" s="63"/>
      <c r="M37" s="63"/>
      <c r="N37" s="63"/>
      <c r="O37" s="63"/>
    </row>
    <row r="38" spans="1:15" ht="14.25" customHeight="1" x14ac:dyDescent="0.3">
      <c r="A38" s="14" t="s">
        <v>27</v>
      </c>
      <c r="B38" s="15">
        <v>2515622</v>
      </c>
      <c r="C38" s="13">
        <v>2515622</v>
      </c>
      <c r="D38" s="13">
        <v>2515622</v>
      </c>
      <c r="E38" s="13">
        <v>2515622</v>
      </c>
      <c r="F38" s="57"/>
      <c r="G38" s="23"/>
      <c r="H38" s="24"/>
      <c r="I38" s="21"/>
      <c r="J38" s="24"/>
      <c r="K38" s="58"/>
      <c r="L38" s="63"/>
      <c r="M38" s="63"/>
      <c r="N38" s="63"/>
      <c r="O38" s="63"/>
    </row>
    <row r="39" spans="1:15" x14ac:dyDescent="0.3">
      <c r="A39" s="19" t="s">
        <v>28</v>
      </c>
      <c r="B39" s="15">
        <v>-133285</v>
      </c>
      <c r="C39" s="13">
        <v>179152</v>
      </c>
      <c r="D39" s="13">
        <v>-133285</v>
      </c>
      <c r="E39" s="13">
        <v>179152</v>
      </c>
      <c r="F39" s="57"/>
      <c r="G39" s="23"/>
      <c r="H39" s="24"/>
      <c r="I39" s="21"/>
      <c r="J39" s="24"/>
      <c r="K39" s="58"/>
      <c r="L39" s="63"/>
      <c r="M39" s="63"/>
      <c r="N39" s="63"/>
      <c r="O39" s="63"/>
    </row>
    <row r="40" spans="1:15" x14ac:dyDescent="0.3">
      <c r="A40" s="19" t="s">
        <v>29</v>
      </c>
      <c r="B40" s="32">
        <v>5680818</v>
      </c>
      <c r="C40" s="27">
        <v>5441455</v>
      </c>
      <c r="D40" s="27">
        <v>5433798</v>
      </c>
      <c r="E40" s="27">
        <v>5200514</v>
      </c>
      <c r="F40" s="59"/>
      <c r="G40" s="23"/>
      <c r="H40" s="24"/>
      <c r="I40" s="21"/>
      <c r="J40" s="24"/>
      <c r="K40" s="58"/>
      <c r="L40" s="63"/>
      <c r="M40" s="63"/>
      <c r="N40" s="63"/>
      <c r="O40" s="63"/>
    </row>
    <row r="41" spans="1:15" ht="14.25" customHeight="1" x14ac:dyDescent="0.3">
      <c r="A41" s="14"/>
      <c r="B41" s="24"/>
      <c r="C41" s="24"/>
      <c r="D41" s="24"/>
      <c r="E41" s="24"/>
      <c r="F41" s="57"/>
      <c r="G41" s="57"/>
      <c r="H41" s="58"/>
      <c r="I41" s="58"/>
      <c r="J41" s="58"/>
      <c r="K41" s="58"/>
      <c r="L41" s="63"/>
      <c r="M41" s="63"/>
      <c r="N41" s="63"/>
      <c r="O41" s="63"/>
    </row>
    <row r="42" spans="1:15" ht="14.25" customHeight="1" x14ac:dyDescent="0.3">
      <c r="A42" s="14" t="s">
        <v>30</v>
      </c>
      <c r="B42" s="15">
        <v>49084</v>
      </c>
      <c r="C42" s="13">
        <v>47689</v>
      </c>
      <c r="D42" s="13">
        <v>0</v>
      </c>
      <c r="E42" s="13">
        <v>0</v>
      </c>
      <c r="F42" s="57"/>
      <c r="G42" s="23"/>
      <c r="H42" s="24"/>
      <c r="I42" s="21"/>
      <c r="J42" s="24"/>
      <c r="K42" s="58"/>
      <c r="L42" s="63"/>
      <c r="M42" s="63"/>
      <c r="N42" s="63"/>
      <c r="O42" s="63"/>
    </row>
    <row r="43" spans="1:15" ht="14.25" customHeight="1" x14ac:dyDescent="0.3">
      <c r="A43" s="14"/>
      <c r="B43" s="24"/>
      <c r="C43" s="24"/>
      <c r="D43" s="24"/>
      <c r="E43" s="24"/>
      <c r="F43" s="57"/>
      <c r="G43" s="57"/>
      <c r="H43" s="58"/>
      <c r="I43" s="58"/>
      <c r="J43" s="58"/>
      <c r="K43" s="58"/>
      <c r="L43" s="63"/>
      <c r="M43" s="63"/>
      <c r="N43" s="63"/>
      <c r="O43" s="63"/>
    </row>
    <row r="44" spans="1:15" ht="14.25" customHeight="1" x14ac:dyDescent="0.3">
      <c r="A44" s="30" t="s">
        <v>31</v>
      </c>
      <c r="B44" s="33">
        <f>SUM(B38:B42)</f>
        <v>8112239</v>
      </c>
      <c r="C44" s="33">
        <f t="shared" ref="C44:E44" si="2">SUM(C38:C42)</f>
        <v>8183918</v>
      </c>
      <c r="D44" s="33">
        <f t="shared" si="2"/>
        <v>7816135</v>
      </c>
      <c r="E44" s="33">
        <f t="shared" si="2"/>
        <v>7895288</v>
      </c>
      <c r="F44" s="57"/>
      <c r="G44" s="23"/>
      <c r="H44" s="23"/>
      <c r="I44" s="23"/>
      <c r="J44" s="23"/>
      <c r="K44" s="58"/>
      <c r="L44" s="63"/>
      <c r="M44" s="63"/>
      <c r="N44" s="63"/>
      <c r="O44" s="63"/>
    </row>
    <row r="45" spans="1:15" ht="14.25" customHeight="1" thickBot="1" x14ac:dyDescent="0.35">
      <c r="A45" s="30" t="s">
        <v>32</v>
      </c>
      <c r="B45" s="31">
        <f>ROUND(B36+B44,0)</f>
        <v>58935383</v>
      </c>
      <c r="C45" s="31">
        <f t="shared" ref="C45:E45" si="3">ROUND(C36+C44,0)</f>
        <v>57770504</v>
      </c>
      <c r="D45" s="31">
        <f t="shared" si="3"/>
        <v>57020524</v>
      </c>
      <c r="E45" s="31">
        <f t="shared" si="3"/>
        <v>55853239</v>
      </c>
      <c r="F45" s="57"/>
      <c r="G45" s="23"/>
      <c r="H45" s="23"/>
      <c r="I45" s="23"/>
      <c r="J45" s="23"/>
      <c r="K45" s="58"/>
      <c r="L45" s="63"/>
      <c r="M45" s="63"/>
      <c r="N45" s="63"/>
      <c r="O45" s="63"/>
    </row>
    <row r="46" spans="1:15" ht="13.5" thickTop="1" x14ac:dyDescent="0.3">
      <c r="G46" s="57"/>
      <c r="H46" s="58"/>
      <c r="I46" s="58"/>
      <c r="J46" s="58"/>
      <c r="K46" s="58"/>
    </row>
    <row r="47" spans="1:15" x14ac:dyDescent="0.3">
      <c r="G47" s="57"/>
      <c r="H47" s="58"/>
      <c r="I47" s="58"/>
      <c r="J47" s="58"/>
      <c r="K47" s="58"/>
    </row>
    <row r="48" spans="1:15" x14ac:dyDescent="0.3">
      <c r="G48" s="57"/>
      <c r="H48" s="58"/>
      <c r="I48" s="58"/>
      <c r="J48" s="58"/>
      <c r="K48" s="58"/>
    </row>
    <row r="49" spans="1:15" x14ac:dyDescent="0.3">
      <c r="A49" s="34"/>
      <c r="G49" s="57"/>
      <c r="H49" s="58"/>
      <c r="I49" s="58"/>
      <c r="J49" s="58"/>
      <c r="K49" s="58"/>
      <c r="L49" s="64"/>
      <c r="M49" s="64"/>
      <c r="N49" s="64"/>
      <c r="O49" s="64"/>
    </row>
    <row r="50" spans="1:15" x14ac:dyDescent="0.3">
      <c r="A50" s="34"/>
      <c r="G50" s="57"/>
      <c r="H50" s="58"/>
      <c r="I50" s="58"/>
      <c r="J50" s="58"/>
      <c r="K50" s="58"/>
    </row>
    <row r="51" spans="1:15" x14ac:dyDescent="0.3">
      <c r="A51" s="34"/>
      <c r="G51" s="57"/>
      <c r="H51" s="58"/>
      <c r="I51" s="58"/>
      <c r="J51" s="58"/>
      <c r="K51" s="58"/>
    </row>
    <row r="52" spans="1:15" x14ac:dyDescent="0.3">
      <c r="A52" s="34"/>
      <c r="G52" s="57"/>
      <c r="H52" s="58"/>
      <c r="I52" s="58"/>
      <c r="J52" s="58"/>
      <c r="K52" s="58"/>
    </row>
    <row r="53" spans="1:15" x14ac:dyDescent="0.3">
      <c r="A53" s="34"/>
      <c r="G53" s="57"/>
      <c r="H53" s="58"/>
      <c r="I53" s="58"/>
      <c r="J53" s="58"/>
      <c r="K53" s="58"/>
    </row>
  </sheetData>
  <mergeCells count="3">
    <mergeCell ref="A4:E4"/>
    <mergeCell ref="B7:C7"/>
    <mergeCell ref="D7:E7"/>
  </mergeCells>
  <pageMargins left="0.35" right="0.31" top="0.33" bottom="0.31" header="0.24" footer="0.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view="pageBreakPreview" zoomScale="85" zoomScaleNormal="85" zoomScaleSheetLayoutView="85" workbookViewId="0"/>
  </sheetViews>
  <sheetFormatPr defaultColWidth="9.1796875" defaultRowHeight="13" x14ac:dyDescent="0.3"/>
  <cols>
    <col min="1" max="1" width="51.81640625" style="6" customWidth="1"/>
    <col min="2" max="3" width="15.7265625" style="2" customWidth="1"/>
    <col min="4" max="4" width="15.7265625" style="37" customWidth="1"/>
    <col min="5" max="5" width="15.7265625" style="4" customWidth="1"/>
    <col min="6" max="11" width="9.1796875" style="6"/>
    <col min="12" max="15" width="9.1796875" style="61"/>
    <col min="16" max="16384" width="9.1796875" style="6"/>
  </cols>
  <sheetData>
    <row r="1" spans="1:15" ht="17.5" x14ac:dyDescent="0.3">
      <c r="A1" s="54" t="s">
        <v>53</v>
      </c>
      <c r="D1" s="35"/>
      <c r="E1" s="1"/>
    </row>
    <row r="2" spans="1:15" x14ac:dyDescent="0.3">
      <c r="D2" s="35"/>
      <c r="E2" s="1"/>
    </row>
    <row r="3" spans="1:15" x14ac:dyDescent="0.3">
      <c r="D3" s="35"/>
      <c r="E3" s="1"/>
    </row>
    <row r="4" spans="1:15" ht="14" x14ac:dyDescent="0.3">
      <c r="C4" s="55"/>
      <c r="D4" s="35"/>
      <c r="E4" s="1"/>
    </row>
    <row r="5" spans="1:15" ht="14" x14ac:dyDescent="0.3">
      <c r="A5" s="73" t="s">
        <v>55</v>
      </c>
      <c r="B5" s="74"/>
      <c r="C5" s="74"/>
      <c r="D5" s="74"/>
      <c r="E5" s="74"/>
    </row>
    <row r="6" spans="1:15" x14ac:dyDescent="0.3">
      <c r="D6" s="35"/>
      <c r="E6" s="1"/>
    </row>
    <row r="7" spans="1:15" x14ac:dyDescent="0.3">
      <c r="D7" s="35"/>
      <c r="E7" s="1"/>
    </row>
    <row r="8" spans="1:15" x14ac:dyDescent="0.3">
      <c r="A8" s="56" t="s">
        <v>56</v>
      </c>
    </row>
    <row r="9" spans="1:15" x14ac:dyDescent="0.3">
      <c r="B9" s="71" t="s">
        <v>0</v>
      </c>
      <c r="C9" s="71"/>
      <c r="D9" s="72" t="s">
        <v>1</v>
      </c>
      <c r="E9" s="72"/>
    </row>
    <row r="10" spans="1:15" ht="26" x14ac:dyDescent="0.3">
      <c r="B10" s="39" t="s">
        <v>63</v>
      </c>
      <c r="C10" s="39" t="s">
        <v>64</v>
      </c>
      <c r="D10" s="39" t="s">
        <v>63</v>
      </c>
      <c r="E10" s="39" t="s">
        <v>64</v>
      </c>
    </row>
    <row r="11" spans="1:15" ht="15.75" customHeight="1" x14ac:dyDescent="0.3">
      <c r="B11" s="40"/>
      <c r="C11" s="41"/>
      <c r="D11" s="42"/>
      <c r="E11" s="43"/>
    </row>
    <row r="12" spans="1:15" ht="15.75" customHeight="1" x14ac:dyDescent="0.3">
      <c r="B12" s="40"/>
      <c r="C12" s="40"/>
      <c r="D12" s="42"/>
      <c r="E12" s="44"/>
    </row>
    <row r="13" spans="1:15" ht="13.5" customHeight="1" x14ac:dyDescent="0.3">
      <c r="A13" s="6" t="s">
        <v>33</v>
      </c>
      <c r="B13" s="45">
        <v>589580</v>
      </c>
      <c r="C13" s="45">
        <v>559393.37464102684</v>
      </c>
      <c r="D13" s="45">
        <v>548216</v>
      </c>
      <c r="E13" s="45">
        <v>522188</v>
      </c>
      <c r="G13" s="60"/>
      <c r="H13" s="60"/>
      <c r="I13" s="60"/>
      <c r="J13" s="60"/>
      <c r="L13" s="63"/>
      <c r="M13" s="63"/>
      <c r="N13" s="63"/>
      <c r="O13" s="63"/>
    </row>
    <row r="14" spans="1:15" ht="4.5" customHeight="1" x14ac:dyDescent="0.3">
      <c r="B14" s="45"/>
      <c r="C14" s="45"/>
      <c r="D14" s="46"/>
      <c r="E14" s="45"/>
      <c r="G14" s="60"/>
      <c r="H14" s="60"/>
      <c r="I14" s="60"/>
      <c r="J14" s="60"/>
      <c r="L14" s="63"/>
      <c r="M14" s="63"/>
      <c r="N14" s="63"/>
      <c r="O14" s="63"/>
    </row>
    <row r="15" spans="1:15" ht="13.5" customHeight="1" x14ac:dyDescent="0.3">
      <c r="A15" s="6" t="s">
        <v>34</v>
      </c>
      <c r="B15" s="27">
        <v>-42269.983951504</v>
      </c>
      <c r="C15" s="27">
        <v>-45893</v>
      </c>
      <c r="D15" s="27">
        <v>-35472</v>
      </c>
      <c r="E15" s="27">
        <v>-39894</v>
      </c>
      <c r="F15" s="61"/>
      <c r="G15" s="60"/>
      <c r="H15" s="60"/>
      <c r="I15" s="60"/>
      <c r="J15" s="60"/>
      <c r="L15" s="63"/>
      <c r="M15" s="63"/>
      <c r="N15" s="63"/>
      <c r="O15" s="63"/>
    </row>
    <row r="16" spans="1:15" ht="13.5" customHeight="1" x14ac:dyDescent="0.3">
      <c r="A16" s="30" t="s">
        <v>35</v>
      </c>
      <c r="B16" s="47">
        <f>B13+B15</f>
        <v>547310.01604849601</v>
      </c>
      <c r="C16" s="47">
        <f t="shared" ref="C16:E16" si="0">C13+C15</f>
        <v>513500.37464102684</v>
      </c>
      <c r="D16" s="47">
        <f t="shared" si="0"/>
        <v>512744</v>
      </c>
      <c r="E16" s="47">
        <f t="shared" si="0"/>
        <v>482294</v>
      </c>
      <c r="F16" s="61"/>
      <c r="G16" s="60"/>
      <c r="H16" s="60"/>
      <c r="I16" s="60"/>
      <c r="J16" s="60"/>
      <c r="L16" s="63"/>
      <c r="M16" s="63"/>
      <c r="N16" s="63"/>
      <c r="O16" s="63"/>
    </row>
    <row r="17" spans="1:15" ht="13.5" customHeight="1" x14ac:dyDescent="0.3">
      <c r="A17" s="48" t="s">
        <v>36</v>
      </c>
      <c r="B17" s="49">
        <v>177116</v>
      </c>
      <c r="C17" s="49">
        <v>184399.89981</v>
      </c>
      <c r="D17" s="49">
        <v>165127</v>
      </c>
      <c r="E17" s="49">
        <v>175710</v>
      </c>
      <c r="F17" s="61"/>
      <c r="G17" s="60"/>
      <c r="H17" s="60"/>
      <c r="I17" s="60"/>
      <c r="J17" s="60"/>
      <c r="L17" s="63"/>
      <c r="M17" s="63"/>
      <c r="N17" s="63"/>
      <c r="O17" s="63"/>
    </row>
    <row r="18" spans="1:15" ht="13.5" customHeight="1" x14ac:dyDescent="0.3">
      <c r="B18" s="13"/>
      <c r="C18" s="13"/>
      <c r="D18" s="18"/>
      <c r="E18" s="13"/>
      <c r="G18" s="60"/>
      <c r="H18" s="60"/>
      <c r="I18" s="60"/>
      <c r="J18" s="60"/>
      <c r="L18" s="63"/>
      <c r="M18" s="63"/>
      <c r="N18" s="63"/>
      <c r="O18" s="63"/>
    </row>
    <row r="19" spans="1:15" ht="26" x14ac:dyDescent="0.3">
      <c r="A19" s="38" t="s">
        <v>37</v>
      </c>
      <c r="B19" s="18">
        <v>54484</v>
      </c>
      <c r="C19" s="13">
        <v>76396</v>
      </c>
      <c r="D19" s="18">
        <v>54099</v>
      </c>
      <c r="E19" s="13">
        <v>75803</v>
      </c>
      <c r="G19" s="60"/>
      <c r="H19" s="60"/>
      <c r="I19" s="60"/>
      <c r="J19" s="60"/>
      <c r="L19" s="63"/>
      <c r="M19" s="63"/>
      <c r="N19" s="63"/>
      <c r="O19" s="63"/>
    </row>
    <row r="20" spans="1:15" ht="26" x14ac:dyDescent="0.3">
      <c r="A20" s="36" t="s">
        <v>38</v>
      </c>
      <c r="B20" s="13">
        <v>1274</v>
      </c>
      <c r="C20" s="13">
        <v>0</v>
      </c>
      <c r="D20" s="18">
        <v>1274</v>
      </c>
      <c r="E20" s="45">
        <v>0</v>
      </c>
      <c r="F20" s="61"/>
      <c r="G20" s="60"/>
      <c r="H20" s="60"/>
      <c r="I20" s="60"/>
      <c r="J20" s="60"/>
      <c r="L20" s="63"/>
      <c r="M20" s="63"/>
      <c r="N20" s="63"/>
      <c r="O20" s="63"/>
    </row>
    <row r="21" spans="1:15" ht="26" x14ac:dyDescent="0.3">
      <c r="A21" s="36" t="s">
        <v>59</v>
      </c>
      <c r="B21" s="13">
        <v>-12722</v>
      </c>
      <c r="C21" s="13">
        <v>10116</v>
      </c>
      <c r="D21" s="13">
        <v>-12192</v>
      </c>
      <c r="E21" s="13">
        <v>9837</v>
      </c>
      <c r="G21" s="60"/>
      <c r="H21" s="60"/>
      <c r="I21" s="60"/>
      <c r="J21" s="60"/>
      <c r="L21" s="63"/>
      <c r="M21" s="63"/>
      <c r="N21" s="63"/>
      <c r="O21" s="63"/>
    </row>
    <row r="22" spans="1:15" ht="13.5" customHeight="1" x14ac:dyDescent="0.3">
      <c r="A22" s="36" t="s">
        <v>60</v>
      </c>
      <c r="B22" s="13">
        <v>-1746</v>
      </c>
      <c r="C22" s="13">
        <v>-1218</v>
      </c>
      <c r="D22" s="13">
        <v>0</v>
      </c>
      <c r="E22" s="13">
        <v>0</v>
      </c>
      <c r="G22" s="60"/>
      <c r="H22" s="60"/>
      <c r="I22" s="60"/>
      <c r="J22" s="60"/>
      <c r="L22" s="63"/>
      <c r="M22" s="63"/>
      <c r="N22" s="63"/>
      <c r="O22" s="63"/>
    </row>
    <row r="23" spans="1:15" ht="13.5" customHeight="1" x14ac:dyDescent="0.3">
      <c r="A23" s="1" t="s">
        <v>61</v>
      </c>
      <c r="B23" s="13">
        <v>1012</v>
      </c>
      <c r="C23" s="13">
        <v>1101</v>
      </c>
      <c r="D23" s="13">
        <v>94</v>
      </c>
      <c r="E23" s="13">
        <v>408</v>
      </c>
      <c r="G23" s="60"/>
      <c r="H23" s="60"/>
      <c r="I23" s="60"/>
      <c r="J23" s="60"/>
      <c r="L23" s="63"/>
      <c r="M23" s="63"/>
      <c r="N23" s="63"/>
      <c r="O23" s="63"/>
    </row>
    <row r="24" spans="1:15" ht="13.5" customHeight="1" x14ac:dyDescent="0.3">
      <c r="A24" s="1"/>
      <c r="B24" s="27"/>
      <c r="C24" s="27"/>
      <c r="D24" s="27"/>
      <c r="E24" s="27"/>
      <c r="G24" s="60"/>
      <c r="H24" s="60"/>
      <c r="I24" s="60"/>
      <c r="J24" s="60"/>
      <c r="K24" s="65"/>
      <c r="L24" s="63"/>
      <c r="M24" s="63"/>
      <c r="N24" s="63"/>
      <c r="O24" s="63"/>
    </row>
    <row r="25" spans="1:15" ht="13.5" customHeight="1" x14ac:dyDescent="0.3">
      <c r="A25" s="30" t="s">
        <v>39</v>
      </c>
      <c r="B25" s="49">
        <f>ROUND(SUM(B19:B24)+B16+B17,0)</f>
        <v>766728</v>
      </c>
      <c r="C25" s="49">
        <f t="shared" ref="C25:E25" si="1">ROUND(SUM(C19:C24)+C16+C17,0)</f>
        <v>784295</v>
      </c>
      <c r="D25" s="49">
        <f t="shared" si="1"/>
        <v>721146</v>
      </c>
      <c r="E25" s="49">
        <f t="shared" si="1"/>
        <v>744052</v>
      </c>
      <c r="F25" s="61"/>
      <c r="G25" s="60"/>
      <c r="H25" s="60"/>
      <c r="I25" s="60"/>
      <c r="J25" s="60"/>
      <c r="L25" s="63"/>
      <c r="M25" s="63"/>
      <c r="N25" s="63"/>
      <c r="O25" s="63"/>
    </row>
    <row r="26" spans="1:15" ht="13.5" customHeight="1" x14ac:dyDescent="0.3">
      <c r="A26" s="1"/>
      <c r="B26" s="13"/>
      <c r="C26" s="13"/>
      <c r="D26" s="18"/>
      <c r="E26" s="13"/>
      <c r="G26" s="60"/>
      <c r="H26" s="60"/>
      <c r="I26" s="60"/>
      <c r="J26" s="60"/>
      <c r="L26" s="63"/>
      <c r="M26" s="63"/>
      <c r="N26" s="63"/>
      <c r="O26" s="63"/>
    </row>
    <row r="27" spans="1:15" ht="13.5" customHeight="1" x14ac:dyDescent="0.3">
      <c r="A27" s="6" t="s">
        <v>40</v>
      </c>
      <c r="B27" s="13">
        <v>-210883</v>
      </c>
      <c r="C27" s="13">
        <v>-201972.36477717964</v>
      </c>
      <c r="D27" s="18">
        <v>-197197</v>
      </c>
      <c r="E27" s="13">
        <v>-189169.63554717964</v>
      </c>
      <c r="F27" s="61"/>
      <c r="G27" s="60"/>
      <c r="H27" s="60"/>
      <c r="I27" s="60"/>
      <c r="J27" s="60"/>
      <c r="L27" s="63"/>
      <c r="M27" s="63"/>
      <c r="N27" s="63"/>
      <c r="O27" s="63"/>
    </row>
    <row r="28" spans="1:15" x14ac:dyDescent="0.3">
      <c r="A28" s="38" t="s">
        <v>41</v>
      </c>
      <c r="B28" s="13">
        <v>-57556</v>
      </c>
      <c r="C28" s="13">
        <v>-54965.015183151991</v>
      </c>
      <c r="D28" s="13">
        <v>-55376</v>
      </c>
      <c r="E28" s="13">
        <v>-53193.488589999994</v>
      </c>
      <c r="G28" s="60"/>
      <c r="H28" s="60"/>
      <c r="I28" s="60"/>
      <c r="J28" s="60"/>
      <c r="L28" s="63"/>
      <c r="M28" s="63"/>
      <c r="N28" s="63"/>
      <c r="O28" s="63"/>
    </row>
    <row r="29" spans="1:15" ht="26" x14ac:dyDescent="0.3">
      <c r="A29" s="38" t="s">
        <v>42</v>
      </c>
      <c r="B29" s="13">
        <v>-43307</v>
      </c>
      <c r="C29" s="13">
        <v>-72221.783079999994</v>
      </c>
      <c r="D29" s="18">
        <v>-43307</v>
      </c>
      <c r="E29" s="13">
        <v>-72221.783079999994</v>
      </c>
      <c r="G29" s="60"/>
      <c r="H29" s="60"/>
      <c r="I29" s="60"/>
      <c r="J29" s="60"/>
      <c r="L29" s="63"/>
      <c r="M29" s="63"/>
      <c r="N29" s="63"/>
      <c r="O29" s="63"/>
    </row>
    <row r="30" spans="1:15" ht="13.5" customHeight="1" x14ac:dyDescent="0.3">
      <c r="A30" s="6" t="s">
        <v>43</v>
      </c>
      <c r="B30" s="24">
        <v>-113409</v>
      </c>
      <c r="C30" s="13">
        <v>-112948.64617996001</v>
      </c>
      <c r="D30" s="21">
        <v>-106533</v>
      </c>
      <c r="E30" s="13">
        <v>-106352</v>
      </c>
      <c r="G30" s="60"/>
      <c r="H30" s="60"/>
      <c r="I30" s="60"/>
      <c r="J30" s="60"/>
      <c r="L30" s="63"/>
      <c r="M30" s="63"/>
      <c r="N30" s="63"/>
      <c r="O30" s="63"/>
    </row>
    <row r="31" spans="1:15" ht="13.5" customHeight="1" x14ac:dyDescent="0.3">
      <c r="B31" s="27"/>
      <c r="C31" s="27"/>
      <c r="D31" s="22"/>
      <c r="E31" s="27"/>
      <c r="G31" s="60"/>
      <c r="H31" s="60"/>
      <c r="I31" s="60"/>
      <c r="J31" s="60"/>
      <c r="L31" s="63"/>
      <c r="M31" s="63"/>
      <c r="N31" s="63"/>
      <c r="O31" s="63"/>
    </row>
    <row r="32" spans="1:15" ht="13.5" customHeight="1" x14ac:dyDescent="0.3">
      <c r="A32" s="11" t="s">
        <v>44</v>
      </c>
      <c r="B32" s="49">
        <f>SUM(B27:B31)</f>
        <v>-425155</v>
      </c>
      <c r="C32" s="49">
        <f t="shared" ref="C32:E32" si="2">SUM(C27:C31)</f>
        <v>-442107.80922029162</v>
      </c>
      <c r="D32" s="49">
        <f t="shared" si="2"/>
        <v>-402413</v>
      </c>
      <c r="E32" s="49">
        <f t="shared" si="2"/>
        <v>-420936.90721717966</v>
      </c>
      <c r="G32" s="60"/>
      <c r="H32" s="60"/>
      <c r="I32" s="60"/>
      <c r="J32" s="60"/>
      <c r="L32" s="63"/>
      <c r="M32" s="63"/>
      <c r="N32" s="63"/>
      <c r="O32" s="63"/>
    </row>
    <row r="33" spans="1:15" ht="13.5" customHeight="1" x14ac:dyDescent="0.3">
      <c r="B33" s="13"/>
      <c r="C33" s="13"/>
      <c r="D33" s="18"/>
      <c r="E33" s="13"/>
      <c r="G33" s="60"/>
      <c r="H33" s="60"/>
      <c r="I33" s="60"/>
      <c r="J33" s="60"/>
      <c r="L33" s="63"/>
      <c r="M33" s="63"/>
      <c r="N33" s="63"/>
      <c r="O33" s="63"/>
    </row>
    <row r="34" spans="1:15" ht="13.5" customHeight="1" x14ac:dyDescent="0.3">
      <c r="A34" s="11" t="s">
        <v>45</v>
      </c>
      <c r="B34" s="49">
        <f>ROUND(B25+B32,0)</f>
        <v>341573</v>
      </c>
      <c r="C34" s="49">
        <f t="shared" ref="C34:E34" si="3">ROUND(C25+C32,0)</f>
        <v>342187</v>
      </c>
      <c r="D34" s="50">
        <f t="shared" si="3"/>
        <v>318733</v>
      </c>
      <c r="E34" s="49">
        <f t="shared" si="3"/>
        <v>323115</v>
      </c>
      <c r="G34" s="60"/>
      <c r="H34" s="60"/>
      <c r="I34" s="60"/>
      <c r="J34" s="60"/>
      <c r="L34" s="63"/>
      <c r="M34" s="63"/>
      <c r="N34" s="63"/>
      <c r="O34" s="63"/>
    </row>
    <row r="35" spans="1:15" ht="13.5" customHeight="1" x14ac:dyDescent="0.3">
      <c r="B35" s="13"/>
      <c r="C35" s="13"/>
      <c r="D35" s="18"/>
      <c r="E35" s="13"/>
      <c r="G35" s="60"/>
      <c r="H35" s="60"/>
      <c r="I35" s="60"/>
      <c r="J35" s="60"/>
      <c r="L35" s="63"/>
      <c r="M35" s="63"/>
      <c r="N35" s="63"/>
      <c r="O35" s="63"/>
    </row>
    <row r="36" spans="1:15" ht="14.25" customHeight="1" x14ac:dyDescent="0.3">
      <c r="A36" s="1" t="s">
        <v>46</v>
      </c>
      <c r="B36" s="13">
        <v>-59892</v>
      </c>
      <c r="C36" s="13">
        <v>25896</v>
      </c>
      <c r="D36" s="13">
        <v>-45706</v>
      </c>
      <c r="E36" s="13">
        <v>29681.489826054018</v>
      </c>
      <c r="G36" s="60"/>
      <c r="H36" s="60"/>
      <c r="I36" s="60"/>
      <c r="J36" s="60"/>
      <c r="L36" s="63"/>
      <c r="M36" s="63"/>
      <c r="N36" s="63"/>
      <c r="O36" s="63"/>
    </row>
    <row r="37" spans="1:15" ht="13.5" customHeight="1" x14ac:dyDescent="0.3">
      <c r="B37" s="13"/>
      <c r="C37" s="13"/>
      <c r="D37" s="18"/>
      <c r="E37" s="13"/>
      <c r="G37" s="60"/>
      <c r="H37" s="60"/>
      <c r="I37" s="60"/>
      <c r="J37" s="60"/>
      <c r="L37" s="63"/>
      <c r="M37" s="63"/>
      <c r="N37" s="63"/>
      <c r="O37" s="63"/>
    </row>
    <row r="38" spans="1:15" ht="13.5" customHeight="1" x14ac:dyDescent="0.3">
      <c r="A38" s="48" t="s">
        <v>47</v>
      </c>
      <c r="B38" s="49">
        <f>B34+B36</f>
        <v>281681</v>
      </c>
      <c r="C38" s="49">
        <f t="shared" ref="C38:E38" si="4">C34+C36</f>
        <v>368083</v>
      </c>
      <c r="D38" s="49">
        <f t="shared" si="4"/>
        <v>273027</v>
      </c>
      <c r="E38" s="49">
        <f t="shared" si="4"/>
        <v>352796.48982605402</v>
      </c>
      <c r="G38" s="60"/>
      <c r="H38" s="60"/>
      <c r="I38" s="60"/>
      <c r="J38" s="60"/>
      <c r="L38" s="63"/>
      <c r="M38" s="63"/>
      <c r="N38" s="63"/>
      <c r="O38" s="63"/>
    </row>
    <row r="39" spans="1:15" ht="13.5" customHeight="1" x14ac:dyDescent="0.3">
      <c r="B39" s="13"/>
      <c r="C39" s="13"/>
      <c r="D39" s="18"/>
      <c r="E39" s="13"/>
      <c r="G39" s="60"/>
      <c r="H39" s="60"/>
      <c r="I39" s="60"/>
      <c r="J39" s="60"/>
      <c r="L39" s="63"/>
      <c r="M39" s="63"/>
      <c r="N39" s="63"/>
      <c r="O39" s="63"/>
    </row>
    <row r="40" spans="1:15" ht="13.5" customHeight="1" x14ac:dyDescent="0.3">
      <c r="A40" s="6" t="s">
        <v>48</v>
      </c>
      <c r="B40" s="13">
        <v>-36313</v>
      </c>
      <c r="C40" s="13">
        <v>-67856</v>
      </c>
      <c r="D40" s="21">
        <v>-34819</v>
      </c>
      <c r="E40" s="13">
        <v>-64617</v>
      </c>
      <c r="G40" s="60"/>
      <c r="H40" s="60"/>
      <c r="I40" s="60"/>
      <c r="J40" s="60"/>
      <c r="L40" s="63"/>
      <c r="M40" s="63"/>
      <c r="N40" s="63"/>
      <c r="O40" s="63"/>
    </row>
    <row r="41" spans="1:15" ht="13.5" customHeight="1" x14ac:dyDescent="0.3">
      <c r="A41" s="6" t="s">
        <v>62</v>
      </c>
      <c r="B41" s="27">
        <v>-4609</v>
      </c>
      <c r="C41" s="27">
        <v>854.62228305615304</v>
      </c>
      <c r="D41" s="22">
        <v>-4924</v>
      </c>
      <c r="E41" s="27">
        <v>983</v>
      </c>
      <c r="G41" s="60"/>
      <c r="H41" s="60"/>
      <c r="I41" s="60"/>
      <c r="J41" s="60"/>
      <c r="L41" s="63"/>
      <c r="M41" s="63"/>
      <c r="N41" s="63"/>
      <c r="O41" s="63"/>
    </row>
    <row r="42" spans="1:15" ht="13.5" customHeight="1" x14ac:dyDescent="0.3">
      <c r="A42" s="30" t="s">
        <v>49</v>
      </c>
      <c r="B42" s="47">
        <f>SUM(B40:B41)</f>
        <v>-40922</v>
      </c>
      <c r="C42" s="47">
        <f t="shared" ref="C42:E42" si="5">SUM(C40:C41)</f>
        <v>-67001.37771694384</v>
      </c>
      <c r="D42" s="47">
        <f t="shared" si="5"/>
        <v>-39743</v>
      </c>
      <c r="E42" s="47">
        <f t="shared" si="5"/>
        <v>-63634</v>
      </c>
      <c r="G42" s="60"/>
      <c r="H42" s="60"/>
      <c r="I42" s="60"/>
      <c r="J42" s="60"/>
      <c r="L42" s="63"/>
      <c r="M42" s="63"/>
      <c r="N42" s="63"/>
      <c r="O42" s="63"/>
    </row>
    <row r="43" spans="1:15" ht="13.5" customHeight="1" x14ac:dyDescent="0.3">
      <c r="B43" s="13"/>
      <c r="C43" s="13"/>
      <c r="D43" s="18"/>
      <c r="E43" s="13"/>
      <c r="G43" s="60"/>
      <c r="H43" s="60"/>
      <c r="I43" s="60"/>
      <c r="J43" s="60"/>
      <c r="L43" s="63"/>
      <c r="M43" s="63"/>
      <c r="N43" s="63"/>
      <c r="O43" s="63"/>
    </row>
    <row r="44" spans="1:15" ht="16.5" customHeight="1" thickBot="1" x14ac:dyDescent="0.35">
      <c r="A44" s="30" t="s">
        <v>50</v>
      </c>
      <c r="B44" s="31">
        <f>B38+B42</f>
        <v>240759</v>
      </c>
      <c r="C44" s="31">
        <f t="shared" ref="C44:E44" si="6">C38+C42</f>
        <v>301081.62228305615</v>
      </c>
      <c r="D44" s="31">
        <f t="shared" si="6"/>
        <v>233284</v>
      </c>
      <c r="E44" s="31">
        <f t="shared" si="6"/>
        <v>289162.48982605402</v>
      </c>
      <c r="G44" s="60"/>
      <c r="H44" s="60"/>
      <c r="I44" s="60"/>
      <c r="J44" s="60"/>
      <c r="L44" s="63"/>
      <c r="M44" s="63"/>
      <c r="N44" s="63"/>
      <c r="O44" s="63"/>
    </row>
    <row r="45" spans="1:15" ht="13.5" customHeight="1" thickTop="1" x14ac:dyDescent="0.3">
      <c r="B45" s="3"/>
      <c r="C45" s="3"/>
      <c r="D45" s="16"/>
      <c r="E45" s="51"/>
      <c r="G45" s="60"/>
      <c r="H45" s="60"/>
      <c r="I45" s="60"/>
      <c r="J45" s="60"/>
      <c r="L45" s="63"/>
      <c r="M45" s="63"/>
      <c r="N45" s="63"/>
      <c r="O45" s="63"/>
    </row>
    <row r="46" spans="1:15" ht="13.5" customHeight="1" x14ac:dyDescent="0.3">
      <c r="A46" s="6" t="s">
        <v>51</v>
      </c>
      <c r="B46" s="3">
        <v>239364</v>
      </c>
      <c r="C46" s="3">
        <v>297703.1994174851</v>
      </c>
      <c r="D46" s="3">
        <v>0</v>
      </c>
      <c r="E46" s="51">
        <v>0</v>
      </c>
      <c r="G46" s="60"/>
      <c r="H46" s="60"/>
      <c r="I46" s="60"/>
      <c r="J46" s="60"/>
      <c r="L46" s="63"/>
      <c r="M46" s="63"/>
      <c r="N46" s="63"/>
      <c r="O46" s="63"/>
    </row>
    <row r="47" spans="1:15" collapsed="1" x14ac:dyDescent="0.3">
      <c r="A47" s="38" t="s">
        <v>52</v>
      </c>
      <c r="B47" s="3">
        <v>1395</v>
      </c>
      <c r="C47" s="3">
        <v>3378.4228655710317</v>
      </c>
      <c r="D47" s="16">
        <v>0</v>
      </c>
      <c r="E47" s="51">
        <v>0</v>
      </c>
      <c r="G47" s="60"/>
      <c r="H47" s="60"/>
      <c r="I47" s="60"/>
      <c r="J47" s="60"/>
      <c r="L47" s="63"/>
      <c r="M47" s="63"/>
      <c r="N47" s="63"/>
      <c r="O47" s="63"/>
    </row>
    <row r="48" spans="1:15" ht="13.5" customHeight="1" x14ac:dyDescent="0.3">
      <c r="B48" s="1"/>
      <c r="C48" s="3"/>
      <c r="D48" s="16"/>
      <c r="E48" s="51"/>
    </row>
    <row r="49" spans="1:15" ht="13.5" customHeight="1" x14ac:dyDescent="0.3">
      <c r="C49" s="3"/>
      <c r="D49" s="16"/>
      <c r="E49" s="51"/>
    </row>
    <row r="50" spans="1:15" ht="21" customHeight="1" x14ac:dyDescent="0.3">
      <c r="A50" s="30"/>
      <c r="B50" s="52"/>
      <c r="C50" s="28"/>
      <c r="D50" s="53"/>
      <c r="G50" s="1"/>
      <c r="H50" s="1"/>
      <c r="I50" s="1"/>
      <c r="J50" s="1"/>
      <c r="K50" s="1"/>
      <c r="L50" s="66"/>
      <c r="M50" s="66"/>
      <c r="N50" s="66"/>
      <c r="O50" s="66"/>
    </row>
    <row r="52" spans="1:15" x14ac:dyDescent="0.3">
      <c r="G52" s="64"/>
      <c r="H52" s="64"/>
      <c r="I52" s="64"/>
      <c r="J52" s="64"/>
      <c r="K52" s="64"/>
      <c r="L52" s="67"/>
      <c r="M52" s="67"/>
      <c r="N52" s="67"/>
      <c r="O52" s="67"/>
    </row>
  </sheetData>
  <mergeCells count="3">
    <mergeCell ref="B9:C9"/>
    <mergeCell ref="D9:E9"/>
    <mergeCell ref="A5:E5"/>
  </mergeCells>
  <pageMargins left="0.49" right="0.37" top="0.28999999999999998" bottom="0.38" header="0.22" footer="0.23"/>
  <pageSetup paperSize="9" scale="82" orientation="portrait" r:id="rId1"/>
  <headerFooter alignWithMargins="0"/>
  <ignoredErrors>
    <ignoredError sqref="B16:E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MIHAI Simona-Alexandra</cp:lastModifiedBy>
  <dcterms:created xsi:type="dcterms:W3CDTF">2019-11-05T13:05:20Z</dcterms:created>
  <dcterms:modified xsi:type="dcterms:W3CDTF">2020-05-05T08:26:42Z</dcterms:modified>
</cp:coreProperties>
</file>